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5600" windowHeight="11760"/>
  </bookViews>
  <sheets>
    <sheet name="Лист1" sheetId="1" r:id="rId1"/>
    <sheet name="Лист2" sheetId="2" r:id="rId2"/>
    <sheet name="Лист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/>
  <c r="H18"/>
  <c r="G20"/>
  <c r="H20"/>
  <c r="G21"/>
  <c r="H21"/>
  <c r="G22"/>
  <c r="H22"/>
  <c r="G24"/>
  <c r="G23" s="1"/>
  <c r="H24"/>
  <c r="H23" s="1"/>
  <c r="G26"/>
  <c r="G25" s="1"/>
  <c r="H26"/>
  <c r="H25" s="1"/>
  <c r="G28"/>
  <c r="G27" s="1"/>
  <c r="H28"/>
  <c r="H27" s="1"/>
  <c r="G30"/>
  <c r="G29" s="1"/>
  <c r="H30"/>
  <c r="H29" s="1"/>
  <c r="G32"/>
  <c r="H32"/>
  <c r="G33"/>
  <c r="H33"/>
  <c r="G35"/>
  <c r="G34" s="1"/>
  <c r="H35"/>
  <c r="H34" s="1"/>
  <c r="G37"/>
  <c r="G36" s="1"/>
  <c r="H37"/>
  <c r="H36" s="1"/>
  <c r="H17" i="3"/>
  <c r="I17"/>
  <c r="H19"/>
  <c r="I19"/>
  <c r="H20"/>
  <c r="I20"/>
  <c r="H21"/>
  <c r="I21"/>
  <c r="H23"/>
  <c r="H22" s="1"/>
  <c r="I23"/>
  <c r="I22" s="1"/>
  <c r="H25"/>
  <c r="H24" s="1"/>
  <c r="I25"/>
  <c r="I24" s="1"/>
  <c r="H27"/>
  <c r="H26" s="1"/>
  <c r="I27"/>
  <c r="I26" s="1"/>
  <c r="H29"/>
  <c r="H28" s="1"/>
  <c r="I29"/>
  <c r="I28" s="1"/>
  <c r="H31"/>
  <c r="I31"/>
  <c r="H32"/>
  <c r="I32"/>
  <c r="H34"/>
  <c r="H33" s="1"/>
  <c r="I34"/>
  <c r="I33" s="1"/>
  <c r="H36"/>
  <c r="H35" s="1"/>
  <c r="I36"/>
  <c r="I35" s="1"/>
  <c r="H49" i="1"/>
  <c r="H46"/>
  <c r="H48"/>
  <c r="I37"/>
  <c r="H37"/>
  <c r="H36" s="1"/>
  <c r="I36"/>
  <c r="I30" i="3" l="1"/>
  <c r="I18"/>
  <c r="H31" i="2"/>
  <c r="H19"/>
  <c r="H30" i="3"/>
  <c r="H18"/>
  <c r="G31" i="2"/>
  <c r="G19"/>
  <c r="F26"/>
  <c r="F25" s="1"/>
  <c r="G25" i="3"/>
  <c r="G24" s="1"/>
  <c r="G37" i="1"/>
  <c r="G36" s="1"/>
  <c r="G36" i="3"/>
  <c r="G35" s="1"/>
  <c r="F37" i="2"/>
  <c r="F36"/>
  <c r="I51" i="1"/>
  <c r="H51"/>
  <c r="G51"/>
  <c r="G32"/>
  <c r="G49"/>
  <c r="H18"/>
  <c r="I18"/>
  <c r="G18"/>
  <c r="G17" s="1"/>
  <c r="G16" s="1"/>
  <c r="I17" l="1"/>
  <c r="I16" s="1"/>
  <c r="H17" i="2"/>
  <c r="H16" s="1"/>
  <c r="I16" i="3"/>
  <c r="I15" s="1"/>
  <c r="H17" i="1"/>
  <c r="H16" s="1"/>
  <c r="G17" i="2"/>
  <c r="G16" s="1"/>
  <c r="H16" i="3"/>
  <c r="H15" s="1"/>
  <c r="F22" i="2"/>
  <c r="G23" i="3"/>
  <c r="G21"/>
  <c r="G19"/>
  <c r="G20"/>
  <c r="G18" s="1"/>
  <c r="G27"/>
  <c r="G26" s="1"/>
  <c r="G29"/>
  <c r="G31"/>
  <c r="G32"/>
  <c r="G34"/>
  <c r="F30" i="2"/>
  <c r="F35"/>
  <c r="F34" s="1"/>
  <c r="F33"/>
  <c r="F32"/>
  <c r="F28"/>
  <c r="F27" s="1"/>
  <c r="F24"/>
  <c r="F23" s="1"/>
  <c r="F29"/>
  <c r="F21"/>
  <c r="F20"/>
  <c r="F19" s="1"/>
  <c r="G16" i="3"/>
  <c r="F17" i="2"/>
  <c r="G22" i="3"/>
  <c r="G28"/>
  <c r="G33"/>
  <c r="G17"/>
  <c r="F18" i="2"/>
  <c r="I49" i="1"/>
  <c r="I48" s="1"/>
  <c r="G48"/>
  <c r="H45"/>
  <c r="H44" s="1"/>
  <c r="H43" s="1"/>
  <c r="I46"/>
  <c r="I45"/>
  <c r="I44" s="1"/>
  <c r="I43" s="1"/>
  <c r="G46"/>
  <c r="G45" s="1"/>
  <c r="G44" s="1"/>
  <c r="G43" s="1"/>
  <c r="H41"/>
  <c r="H40" s="1"/>
  <c r="H39" s="1"/>
  <c r="I41"/>
  <c r="I40" s="1"/>
  <c r="I39" s="1"/>
  <c r="G41"/>
  <c r="G40" s="1"/>
  <c r="G39" s="1"/>
  <c r="G35" s="1"/>
  <c r="H32"/>
  <c r="H31" s="1"/>
  <c r="H30" s="1"/>
  <c r="I32"/>
  <c r="I31" s="1"/>
  <c r="I30" s="1"/>
  <c r="G31"/>
  <c r="G30" s="1"/>
  <c r="H28"/>
  <c r="H27" s="1"/>
  <c r="H26" s="1"/>
  <c r="I28"/>
  <c r="I27" s="1"/>
  <c r="I26" s="1"/>
  <c r="G28"/>
  <c r="G27" s="1"/>
  <c r="G26" s="1"/>
  <c r="H22"/>
  <c r="H21" s="1"/>
  <c r="H20" s="1"/>
  <c r="I22"/>
  <c r="I21" s="1"/>
  <c r="I20" s="1"/>
  <c r="G22"/>
  <c r="G21" s="1"/>
  <c r="G20" s="1"/>
  <c r="F31" i="2" l="1"/>
  <c r="F16" s="1"/>
  <c r="G30" i="3"/>
  <c r="H35" i="1"/>
  <c r="G15"/>
  <c r="G14" s="1"/>
  <c r="I35"/>
  <c r="H15"/>
  <c r="H14" s="1"/>
  <c r="I15"/>
  <c r="I14" s="1"/>
  <c r="G15" i="3"/>
</calcChain>
</file>

<file path=xl/sharedStrings.xml><?xml version="1.0" encoding="utf-8"?>
<sst xmlns="http://schemas.openxmlformats.org/spreadsheetml/2006/main" count="254" uniqueCount="82">
  <si>
    <t>Наименование</t>
  </si>
  <si>
    <t>0102</t>
  </si>
  <si>
    <t>Функционирование высшего должностного лица муниципального образования</t>
  </si>
  <si>
    <t>Благоустройство</t>
  </si>
  <si>
    <t>0500</t>
  </si>
  <si>
    <t>РзПр</t>
  </si>
  <si>
    <t>Вр</t>
  </si>
  <si>
    <t>Прочие мероприятия по благоустройству городских округов и поселений</t>
  </si>
  <si>
    <t>0104</t>
  </si>
  <si>
    <t>Прочая закупка товаров, работ и услуг для государственных (муниципальных) нужд</t>
  </si>
  <si>
    <t>ОБЩЕГОСУДАРСТВЕННЫЕ ВОПРОСЫ</t>
  </si>
  <si>
    <t>0100</t>
  </si>
  <si>
    <t>0111</t>
  </si>
  <si>
    <t>Резервный фонд</t>
  </si>
  <si>
    <t>Резервные средства</t>
  </si>
  <si>
    <t>ЖИЛИЩНО-КОММУНАЛЬНОЕ ХОЗЯЙСТВО</t>
  </si>
  <si>
    <t>Цср</t>
  </si>
  <si>
    <t>ВСЕГО</t>
  </si>
  <si>
    <t>99 0 00 00000</t>
  </si>
  <si>
    <t>06 1 01 74040</t>
  </si>
  <si>
    <t>Основное мероприятие "Повышение степени благоустройства территории"</t>
  </si>
  <si>
    <t>Межбюджетные трансферты общего характера</t>
  </si>
  <si>
    <t>99 0 00 74000</t>
  </si>
  <si>
    <t>Иные безвозмездные и безвозвратные перечисления</t>
  </si>
  <si>
    <t xml:space="preserve"> Иные межбюджетные трансферты </t>
  </si>
  <si>
    <t>100</t>
  </si>
  <si>
    <t>200</t>
  </si>
  <si>
    <t>800</t>
  </si>
  <si>
    <t>Иные бюджетные ассигнования</t>
  </si>
  <si>
    <t>Непрограммные расходы</t>
  </si>
  <si>
    <t>Глава муниципального образования</t>
  </si>
  <si>
    <t>Аппарат органов государственной власти РБ</t>
  </si>
  <si>
    <t>Резервные фонды местных администраций</t>
  </si>
  <si>
    <t>0503</t>
  </si>
  <si>
    <t>0203</t>
  </si>
  <si>
    <t>Мобилизационная вневойсковая подготовка</t>
  </si>
  <si>
    <t>15 1 01 00000</t>
  </si>
  <si>
    <t>15 1 01 51180</t>
  </si>
  <si>
    <t>Осуществление первичного воинского учета</t>
  </si>
  <si>
    <t>к Решению  Совета сельского поселения</t>
  </si>
  <si>
    <t>27 1 01 02030</t>
  </si>
  <si>
    <t>27 1 01 02040</t>
  </si>
  <si>
    <t>13 1 01 75000</t>
  </si>
  <si>
    <t>06 1 01 06050</t>
  </si>
  <si>
    <t>Подпрограмма "Развитие коммунальной инфраструктуры поселений в муниципальном районе Салаватский район Ресельского поселенияублики Башкортостан"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</si>
  <si>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</si>
  <si>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"Развитие коммунальной инфраструктуры поселений в муниципальном районе Салаватский район Республики Башкортостан"</t>
  </si>
  <si>
    <t>Сумма</t>
  </si>
  <si>
    <t>(в рублях)</t>
  </si>
  <si>
    <t>2023 год</t>
  </si>
  <si>
    <t>2024 год</t>
  </si>
  <si>
    <t>2025 год</t>
  </si>
  <si>
    <t>Муниципальная программа "Развитие образования Республики Башкортостан на 2023-2027гг"</t>
  </si>
  <si>
    <t>к Решению заседания Совета</t>
  </si>
  <si>
    <t>Центральный аппарат</t>
  </si>
  <si>
    <t>Уплата налога на имущество организаций и земельного налога</t>
  </si>
  <si>
    <t>Резервный фонд местных администраций</t>
  </si>
  <si>
    <t>13 1 01 07500</t>
  </si>
  <si>
    <t>Коммунальная инфраструктура  в сельских поселениях</t>
  </si>
  <si>
    <t>Расходы на выплату персоналу</t>
  </si>
  <si>
    <t>Иные межбюджетные трансферты</t>
  </si>
  <si>
    <t>251</t>
  </si>
  <si>
    <t>Вед-во</t>
  </si>
  <si>
    <t>АДМИНИСТРАЦИЯ ПОСЕЛЕНИЙ</t>
  </si>
  <si>
    <t>Приложение №5</t>
  </si>
  <si>
    <t>Условно утвержденные расходы</t>
  </si>
  <si>
    <t>99 0 00 0000</t>
  </si>
  <si>
    <t>99 0 00 99999</t>
  </si>
  <si>
    <t>Янгантауский сельсовет</t>
  </si>
  <si>
    <t xml:space="preserve"> О бюджете селького поселения Янгантауский сельсовет на 2023 год
и плановый период 2024 и 2025 годов</t>
  </si>
  <si>
    <t>сельского поселения Янгантауский сельсовет</t>
  </si>
  <si>
    <t xml:space="preserve">  "О бюджете селького поселения Янгантауский сельсовет на 2023 год
и плановый период 2024 и 2025 годов</t>
  </si>
  <si>
    <t>О бюджете сельского поселения Янгантауский сельсовет на 2023 год и плановый период 2024 и 2025 годов</t>
  </si>
  <si>
    <t>Ведомственная структура расходов бюджета сельского поселения Янгантауский сельсовет муниципального района Салаватский район на 2023 год и на плановый период 2024 и 2025 годов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</si>
  <si>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</si>
  <si>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Жилищное хозяйство</t>
  </si>
  <si>
    <t>0501</t>
  </si>
  <si>
    <t>06 0 00 03610</t>
  </si>
  <si>
    <t>Распределение бюджетных ассигнований сельского поселения Янгантауский сельсовет муниципального района Салаватский район на 2023 год и на плановый период 2024 и 2025 годов по целевым статьям (муниципальным программам и непрограммным направлениям деятельности), группам видов расходов классификации расходов бюджета</t>
  </si>
  <si>
    <t>Распределение бюджетных ассигнований сельского поселения Янгантауский сельсовет муниципального района Салаватский район на 2023 год и на плановый период 2024 и 2025 годов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бюджета</t>
  </si>
  <si>
    <t xml:space="preserve">Приложение №3 </t>
  </si>
  <si>
    <t>Приложение №4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</si>
</sst>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.0"/>
  </numFmts>
  <fonts count="5">
    <font>
      <sz val="10"/>
      <name val="Arial Cyr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165" fontId="3" fillId="0" borderId="1" xfId="0" applyNumberFormat="1" applyFont="1" applyBorder="1" applyAlignment="1">
      <alignment horizontal="right" wrapText="1"/>
    </xf>
    <xf numFmtId="165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165" fontId="2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5" fontId="3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Font="1"/>
    <xf numFmtId="0" fontId="3" fillId="0" borderId="5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165" fontId="2" fillId="0" borderId="1" xfId="0" applyNumberFormat="1" applyFont="1" applyBorder="1"/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0" xfId="0" applyFont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E1" sqref="E1:G1"/>
    </sheetView>
  </sheetViews>
  <sheetFormatPr defaultRowHeight="12.75"/>
  <cols>
    <col min="3" max="3" width="18.85546875" customWidth="1"/>
    <col min="4" max="4" width="12" customWidth="1"/>
    <col min="5" max="5" width="16.42578125" customWidth="1"/>
    <col min="6" max="6" width="10.140625" customWidth="1"/>
    <col min="7" max="7" width="15" customWidth="1"/>
    <col min="8" max="8" width="17.7109375" customWidth="1"/>
    <col min="9" max="9" width="14.28515625" customWidth="1"/>
  </cols>
  <sheetData>
    <row r="1" spans="1:9" ht="15.75">
      <c r="A1" s="3"/>
      <c r="B1" s="3"/>
      <c r="C1" s="3"/>
      <c r="D1" s="3"/>
      <c r="E1" s="57" t="s">
        <v>80</v>
      </c>
      <c r="F1" s="57"/>
      <c r="G1" s="57"/>
    </row>
    <row r="2" spans="1:9" ht="15.75">
      <c r="A2" s="3"/>
      <c r="B2" s="3"/>
      <c r="C2" s="3"/>
      <c r="D2" s="3"/>
      <c r="E2" s="3" t="s">
        <v>39</v>
      </c>
      <c r="F2" s="3"/>
      <c r="G2" s="3"/>
    </row>
    <row r="3" spans="1:9" ht="15.75">
      <c r="A3" s="3"/>
      <c r="B3" s="3"/>
      <c r="C3" s="3"/>
      <c r="D3" s="57" t="s">
        <v>68</v>
      </c>
      <c r="E3" s="57"/>
      <c r="F3" s="57"/>
      <c r="G3" s="57"/>
    </row>
    <row r="4" spans="1:9" ht="15.75">
      <c r="A4" s="3"/>
      <c r="B4" s="3"/>
      <c r="C4" s="73" t="s">
        <v>69</v>
      </c>
      <c r="D4" s="73"/>
      <c r="E4" s="73"/>
      <c r="F4" s="73"/>
      <c r="G4" s="73"/>
    </row>
    <row r="5" spans="1:9" ht="15.75" customHeight="1">
      <c r="A5" s="3"/>
      <c r="B5" s="3"/>
      <c r="C5" s="73"/>
      <c r="D5" s="73"/>
      <c r="E5" s="73"/>
      <c r="F5" s="73"/>
      <c r="G5" s="73"/>
    </row>
    <row r="6" spans="1:9" ht="12.75" customHeight="1">
      <c r="A6" s="3"/>
      <c r="B6" s="3"/>
      <c r="C6" s="2"/>
      <c r="D6" s="4"/>
      <c r="E6" s="4"/>
      <c r="F6" s="4"/>
      <c r="G6" s="4"/>
      <c r="I6" s="9"/>
    </row>
    <row r="7" spans="1:9" ht="12.75" customHeight="1">
      <c r="A7" s="3"/>
      <c r="B7" s="3"/>
      <c r="C7" s="2"/>
      <c r="D7" s="4"/>
      <c r="E7" s="4"/>
      <c r="F7" s="4"/>
      <c r="G7" s="4"/>
    </row>
    <row r="8" spans="1:9" ht="97.5" customHeight="1">
      <c r="A8" s="61" t="s">
        <v>79</v>
      </c>
      <c r="B8" s="61"/>
      <c r="C8" s="61"/>
      <c r="D8" s="61"/>
      <c r="E8" s="61"/>
      <c r="F8" s="61"/>
      <c r="G8" s="61"/>
    </row>
    <row r="9" spans="1:9" ht="15.75" customHeight="1">
      <c r="A9" s="8"/>
      <c r="B9" s="8"/>
      <c r="C9" s="8"/>
      <c r="D9" s="8"/>
      <c r="E9" s="8"/>
      <c r="F9" s="8"/>
      <c r="G9" s="8"/>
      <c r="H9" s="1"/>
    </row>
    <row r="10" spans="1:9" ht="14.25" customHeight="1">
      <c r="A10" s="2"/>
      <c r="B10" s="2"/>
      <c r="C10" s="2"/>
      <c r="D10" s="2"/>
      <c r="E10" s="2"/>
      <c r="F10" s="74"/>
      <c r="G10" s="73"/>
      <c r="H10" s="1"/>
      <c r="I10" s="23" t="s">
        <v>48</v>
      </c>
    </row>
    <row r="11" spans="1:9" ht="12.75" customHeight="1">
      <c r="A11" s="65" t="s">
        <v>0</v>
      </c>
      <c r="B11" s="66"/>
      <c r="C11" s="67"/>
      <c r="D11" s="53" t="s">
        <v>5</v>
      </c>
      <c r="E11" s="53" t="s">
        <v>16</v>
      </c>
      <c r="F11" s="53" t="s">
        <v>6</v>
      </c>
      <c r="G11" s="71" t="s">
        <v>47</v>
      </c>
      <c r="H11" s="72"/>
      <c r="I11" s="72"/>
    </row>
    <row r="12" spans="1:9" ht="26.25" customHeight="1">
      <c r="A12" s="68"/>
      <c r="B12" s="69"/>
      <c r="C12" s="70"/>
      <c r="D12" s="54"/>
      <c r="E12" s="54"/>
      <c r="F12" s="54"/>
      <c r="G12" s="5" t="s">
        <v>49</v>
      </c>
      <c r="H12" s="21" t="s">
        <v>50</v>
      </c>
      <c r="I12" s="21" t="s">
        <v>51</v>
      </c>
    </row>
    <row r="13" spans="1:9" ht="14.25" customHeight="1">
      <c r="A13" s="58">
        <v>1</v>
      </c>
      <c r="B13" s="59"/>
      <c r="C13" s="60"/>
      <c r="D13" s="5">
        <v>2</v>
      </c>
      <c r="E13" s="5">
        <v>3</v>
      </c>
      <c r="F13" s="5">
        <v>4</v>
      </c>
      <c r="G13" s="19">
        <v>5</v>
      </c>
      <c r="H13" s="22">
        <v>6</v>
      </c>
      <c r="I13" s="22">
        <v>7</v>
      </c>
    </row>
    <row r="14" spans="1:9" ht="23.25" customHeight="1">
      <c r="A14" s="62" t="s">
        <v>17</v>
      </c>
      <c r="B14" s="63"/>
      <c r="C14" s="64"/>
      <c r="D14" s="11"/>
      <c r="E14" s="11"/>
      <c r="F14" s="11"/>
      <c r="G14" s="12">
        <f>G15+G30+G35+G48+G51</f>
        <v>13964204</v>
      </c>
      <c r="H14" s="12">
        <f>H15+H30+H35+H48+H51</f>
        <v>13503500</v>
      </c>
      <c r="I14" s="12">
        <f>I15+I30+I35+I48+I51</f>
        <v>13541200</v>
      </c>
    </row>
    <row r="15" spans="1:9" ht="33" customHeight="1">
      <c r="A15" s="44" t="s">
        <v>10</v>
      </c>
      <c r="B15" s="45"/>
      <c r="C15" s="46"/>
      <c r="D15" s="10" t="s">
        <v>11</v>
      </c>
      <c r="E15" s="37"/>
      <c r="F15" s="37"/>
      <c r="G15" s="13">
        <f>G16+G20+G26</f>
        <v>2853300</v>
      </c>
      <c r="H15" s="13">
        <f t="shared" ref="H15:I15" si="0">H16+H20+H26</f>
        <v>2855400</v>
      </c>
      <c r="I15" s="13">
        <f t="shared" si="0"/>
        <v>2857700</v>
      </c>
    </row>
    <row r="16" spans="1:9" ht="52.5" customHeight="1">
      <c r="A16" s="41" t="s">
        <v>2</v>
      </c>
      <c r="B16" s="42"/>
      <c r="C16" s="43"/>
      <c r="D16" s="10" t="s">
        <v>1</v>
      </c>
      <c r="E16" s="37"/>
      <c r="F16" s="37"/>
      <c r="G16" s="13">
        <f>G17</f>
        <v>984200</v>
      </c>
      <c r="H16" s="13">
        <f t="shared" ref="H16:I18" si="1">H17</f>
        <v>984200</v>
      </c>
      <c r="I16" s="13">
        <f t="shared" si="1"/>
        <v>984200</v>
      </c>
    </row>
    <row r="17" spans="1:9" ht="30.75" customHeight="1">
      <c r="A17" s="41" t="s">
        <v>29</v>
      </c>
      <c r="B17" s="42"/>
      <c r="C17" s="43"/>
      <c r="D17" s="6" t="s">
        <v>1</v>
      </c>
      <c r="E17" s="6" t="s">
        <v>40</v>
      </c>
      <c r="F17" s="6"/>
      <c r="G17" s="14">
        <f>G18</f>
        <v>984200</v>
      </c>
      <c r="H17" s="14">
        <f t="shared" si="1"/>
        <v>984200</v>
      </c>
      <c r="I17" s="14">
        <f t="shared" si="1"/>
        <v>984200</v>
      </c>
    </row>
    <row r="18" spans="1:9" ht="22.5" customHeight="1">
      <c r="A18" s="41" t="s">
        <v>30</v>
      </c>
      <c r="B18" s="42"/>
      <c r="C18" s="43"/>
      <c r="D18" s="6" t="s">
        <v>1</v>
      </c>
      <c r="E18" s="6" t="s">
        <v>40</v>
      </c>
      <c r="F18" s="6"/>
      <c r="G18" s="14">
        <f>G19</f>
        <v>984200</v>
      </c>
      <c r="H18" s="14">
        <f t="shared" si="1"/>
        <v>984200</v>
      </c>
      <c r="I18" s="14">
        <f t="shared" si="1"/>
        <v>984200</v>
      </c>
    </row>
    <row r="19" spans="1:9" ht="21" customHeight="1">
      <c r="A19" s="41" t="s">
        <v>59</v>
      </c>
      <c r="B19" s="42"/>
      <c r="C19" s="43"/>
      <c r="D19" s="6" t="s">
        <v>1</v>
      </c>
      <c r="E19" s="6" t="s">
        <v>40</v>
      </c>
      <c r="F19" s="6" t="s">
        <v>25</v>
      </c>
      <c r="G19" s="14">
        <v>984200</v>
      </c>
      <c r="H19" s="14">
        <v>984200</v>
      </c>
      <c r="I19" s="14">
        <v>984200</v>
      </c>
    </row>
    <row r="20" spans="1:9" ht="97.5" customHeight="1">
      <c r="A20" s="56" t="s">
        <v>45</v>
      </c>
      <c r="B20" s="56"/>
      <c r="C20" s="56"/>
      <c r="D20" s="10" t="s">
        <v>8</v>
      </c>
      <c r="E20" s="6"/>
      <c r="F20" s="6"/>
      <c r="G20" s="15">
        <f t="shared" ref="G20:I21" si="2">G21</f>
        <v>1854100</v>
      </c>
      <c r="H20" s="15">
        <f t="shared" si="2"/>
        <v>1856200</v>
      </c>
      <c r="I20" s="15">
        <f t="shared" si="2"/>
        <v>1858500</v>
      </c>
    </row>
    <row r="21" spans="1:9" ht="22.5" customHeight="1">
      <c r="A21" s="56" t="s">
        <v>29</v>
      </c>
      <c r="B21" s="56"/>
      <c r="C21" s="56"/>
      <c r="D21" s="6" t="s">
        <v>8</v>
      </c>
      <c r="E21" s="6" t="s">
        <v>41</v>
      </c>
      <c r="F21" s="6"/>
      <c r="G21" s="14">
        <f t="shared" si="2"/>
        <v>1854100</v>
      </c>
      <c r="H21" s="14">
        <f t="shared" si="2"/>
        <v>1856200</v>
      </c>
      <c r="I21" s="14">
        <f t="shared" si="2"/>
        <v>1858500</v>
      </c>
    </row>
    <row r="22" spans="1:9" ht="30.75" customHeight="1">
      <c r="A22" s="56" t="s">
        <v>31</v>
      </c>
      <c r="B22" s="56"/>
      <c r="C22" s="56"/>
      <c r="D22" s="6" t="s">
        <v>8</v>
      </c>
      <c r="E22" s="6" t="s">
        <v>41</v>
      </c>
      <c r="F22" s="6"/>
      <c r="G22" s="14">
        <f>G23+G24+G25</f>
        <v>1854100</v>
      </c>
      <c r="H22" s="14">
        <f>H23+H24+H25</f>
        <v>1856200</v>
      </c>
      <c r="I22" s="14">
        <f>I23+I24+I25</f>
        <v>1858500</v>
      </c>
    </row>
    <row r="23" spans="1:9" ht="21" customHeight="1">
      <c r="A23" s="41" t="s">
        <v>59</v>
      </c>
      <c r="B23" s="42"/>
      <c r="C23" s="43"/>
      <c r="D23" s="6" t="s">
        <v>8</v>
      </c>
      <c r="E23" s="6" t="s">
        <v>41</v>
      </c>
      <c r="F23" s="6" t="s">
        <v>25</v>
      </c>
      <c r="G23" s="14">
        <v>1473800</v>
      </c>
      <c r="H23" s="38">
        <v>1141900</v>
      </c>
      <c r="I23" s="38">
        <v>1141900</v>
      </c>
    </row>
    <row r="24" spans="1:9" ht="45.75" customHeight="1">
      <c r="A24" s="41" t="s">
        <v>9</v>
      </c>
      <c r="B24" s="42"/>
      <c r="C24" s="43"/>
      <c r="D24" s="6" t="s">
        <v>8</v>
      </c>
      <c r="E24" s="6" t="s">
        <v>41</v>
      </c>
      <c r="F24" s="6" t="s">
        <v>26</v>
      </c>
      <c r="G24" s="14">
        <v>370200</v>
      </c>
      <c r="H24" s="38">
        <v>704200</v>
      </c>
      <c r="I24" s="38">
        <v>706500</v>
      </c>
    </row>
    <row r="25" spans="1:9" ht="25.5" customHeight="1">
      <c r="A25" s="41" t="s">
        <v>28</v>
      </c>
      <c r="B25" s="42"/>
      <c r="C25" s="43"/>
      <c r="D25" s="6" t="s">
        <v>8</v>
      </c>
      <c r="E25" s="6" t="s">
        <v>41</v>
      </c>
      <c r="F25" s="6" t="s">
        <v>27</v>
      </c>
      <c r="G25" s="14">
        <v>10100</v>
      </c>
      <c r="H25" s="38">
        <v>10100</v>
      </c>
      <c r="I25" s="38">
        <v>10100</v>
      </c>
    </row>
    <row r="26" spans="1:9" ht="24" customHeight="1">
      <c r="A26" s="41" t="s">
        <v>13</v>
      </c>
      <c r="B26" s="42"/>
      <c r="C26" s="43"/>
      <c r="D26" s="10" t="s">
        <v>12</v>
      </c>
      <c r="E26" s="10"/>
      <c r="F26" s="10"/>
      <c r="G26" s="15">
        <f t="shared" ref="G26:I28" si="3">G27</f>
        <v>15000</v>
      </c>
      <c r="H26" s="15">
        <f t="shared" si="3"/>
        <v>15000</v>
      </c>
      <c r="I26" s="15">
        <f t="shared" si="3"/>
        <v>15000</v>
      </c>
    </row>
    <row r="27" spans="1:9" ht="34.5" customHeight="1">
      <c r="A27" s="56" t="s">
        <v>29</v>
      </c>
      <c r="B27" s="56"/>
      <c r="C27" s="56"/>
      <c r="D27" s="6" t="s">
        <v>12</v>
      </c>
      <c r="E27" s="6" t="s">
        <v>42</v>
      </c>
      <c r="F27" s="6"/>
      <c r="G27" s="14">
        <f t="shared" si="3"/>
        <v>15000</v>
      </c>
      <c r="H27" s="14">
        <f t="shared" si="3"/>
        <v>15000</v>
      </c>
      <c r="I27" s="14">
        <f t="shared" si="3"/>
        <v>15000</v>
      </c>
    </row>
    <row r="28" spans="1:9" ht="34.5" customHeight="1">
      <c r="A28" s="41" t="s">
        <v>32</v>
      </c>
      <c r="B28" s="42"/>
      <c r="C28" s="43"/>
      <c r="D28" s="6" t="s">
        <v>12</v>
      </c>
      <c r="E28" s="6" t="s">
        <v>42</v>
      </c>
      <c r="F28" s="6"/>
      <c r="G28" s="14">
        <f t="shared" si="3"/>
        <v>15000</v>
      </c>
      <c r="H28" s="14">
        <f t="shared" si="3"/>
        <v>15000</v>
      </c>
      <c r="I28" s="14">
        <f t="shared" si="3"/>
        <v>15000</v>
      </c>
    </row>
    <row r="29" spans="1:9" ht="24.75" customHeight="1">
      <c r="A29" s="41" t="s">
        <v>14</v>
      </c>
      <c r="B29" s="42"/>
      <c r="C29" s="43"/>
      <c r="D29" s="6" t="s">
        <v>12</v>
      </c>
      <c r="E29" s="6" t="s">
        <v>42</v>
      </c>
      <c r="F29" s="6" t="s">
        <v>27</v>
      </c>
      <c r="G29" s="14">
        <v>15000</v>
      </c>
      <c r="H29" s="38">
        <v>15000</v>
      </c>
      <c r="I29" s="38">
        <v>15000</v>
      </c>
    </row>
    <row r="30" spans="1:9" ht="29.25" customHeight="1">
      <c r="A30" s="44" t="s">
        <v>35</v>
      </c>
      <c r="B30" s="45"/>
      <c r="C30" s="46"/>
      <c r="D30" s="10" t="s">
        <v>34</v>
      </c>
      <c r="E30" s="10"/>
      <c r="F30" s="10"/>
      <c r="G30" s="15">
        <f t="shared" ref="G30:I31" si="4">G31</f>
        <v>323204</v>
      </c>
      <c r="H30" s="15">
        <f t="shared" si="4"/>
        <v>338000</v>
      </c>
      <c r="I30" s="15">
        <f t="shared" si="4"/>
        <v>350000</v>
      </c>
    </row>
    <row r="31" spans="1:9" ht="43.5" customHeight="1">
      <c r="A31" s="41" t="s">
        <v>52</v>
      </c>
      <c r="B31" s="42"/>
      <c r="C31" s="43"/>
      <c r="D31" s="6" t="s">
        <v>34</v>
      </c>
      <c r="E31" s="6" t="s">
        <v>36</v>
      </c>
      <c r="F31" s="6"/>
      <c r="G31" s="14">
        <f t="shared" si="4"/>
        <v>323204</v>
      </c>
      <c r="H31" s="14">
        <f t="shared" si="4"/>
        <v>338000</v>
      </c>
      <c r="I31" s="14">
        <f t="shared" si="4"/>
        <v>350000</v>
      </c>
    </row>
    <row r="32" spans="1:9" ht="27.75" customHeight="1">
      <c r="A32" s="41" t="s">
        <v>38</v>
      </c>
      <c r="B32" s="42"/>
      <c r="C32" s="43"/>
      <c r="D32" s="6" t="s">
        <v>34</v>
      </c>
      <c r="E32" s="6" t="s">
        <v>37</v>
      </c>
      <c r="F32" s="6"/>
      <c r="G32" s="14">
        <f>G33+G34</f>
        <v>323204</v>
      </c>
      <c r="H32" s="14">
        <f>H33+H34</f>
        <v>338000</v>
      </c>
      <c r="I32" s="14">
        <f>I33+I34</f>
        <v>350000</v>
      </c>
    </row>
    <row r="33" spans="1:9" ht="21" customHeight="1">
      <c r="A33" s="41" t="s">
        <v>59</v>
      </c>
      <c r="B33" s="42"/>
      <c r="C33" s="43"/>
      <c r="D33" s="6" t="s">
        <v>34</v>
      </c>
      <c r="E33" s="6" t="s">
        <v>37</v>
      </c>
      <c r="F33" s="6" t="s">
        <v>25</v>
      </c>
      <c r="G33" s="14">
        <v>309204</v>
      </c>
      <c r="H33" s="38">
        <v>324000</v>
      </c>
      <c r="I33" s="38">
        <v>336000</v>
      </c>
    </row>
    <row r="34" spans="1:9" ht="44.25" customHeight="1">
      <c r="A34" s="41" t="s">
        <v>9</v>
      </c>
      <c r="B34" s="42"/>
      <c r="C34" s="43"/>
      <c r="D34" s="6" t="s">
        <v>34</v>
      </c>
      <c r="E34" s="6" t="s">
        <v>37</v>
      </c>
      <c r="F34" s="6" t="s">
        <v>26</v>
      </c>
      <c r="G34" s="14">
        <v>14000</v>
      </c>
      <c r="H34" s="14">
        <v>14000</v>
      </c>
      <c r="I34" s="14">
        <v>14000</v>
      </c>
    </row>
    <row r="35" spans="1:9" ht="43.5" customHeight="1">
      <c r="A35" s="44" t="s">
        <v>15</v>
      </c>
      <c r="B35" s="45"/>
      <c r="C35" s="46"/>
      <c r="D35" s="10" t="s">
        <v>4</v>
      </c>
      <c r="E35" s="10"/>
      <c r="F35" s="10"/>
      <c r="G35" s="15">
        <f>G39+G36+G43</f>
        <v>6106000</v>
      </c>
      <c r="H35" s="15">
        <f t="shared" ref="H35:I35" si="5">H39+H36+H43</f>
        <v>5299200</v>
      </c>
      <c r="I35" s="15">
        <f t="shared" si="5"/>
        <v>4992200</v>
      </c>
    </row>
    <row r="36" spans="1:9" ht="14.25" customHeight="1">
      <c r="A36" s="44" t="s">
        <v>75</v>
      </c>
      <c r="B36" s="45"/>
      <c r="C36" s="46"/>
      <c r="D36" s="10" t="s">
        <v>76</v>
      </c>
      <c r="E36" s="10"/>
      <c r="F36" s="10"/>
      <c r="G36" s="15">
        <f>G37</f>
        <v>47200</v>
      </c>
      <c r="H36" s="15">
        <f t="shared" ref="H36:I36" si="6">H37</f>
        <v>47200</v>
      </c>
      <c r="I36" s="15">
        <f t="shared" si="6"/>
        <v>47200</v>
      </c>
    </row>
    <row r="37" spans="1:9" ht="43.5" customHeight="1">
      <c r="A37" s="41" t="s">
        <v>74</v>
      </c>
      <c r="B37" s="42"/>
      <c r="C37" s="43"/>
      <c r="D37" s="6" t="s">
        <v>76</v>
      </c>
      <c r="E37" s="6" t="s">
        <v>77</v>
      </c>
      <c r="F37" s="10"/>
      <c r="G37" s="14">
        <f>G38</f>
        <v>47200</v>
      </c>
      <c r="H37" s="14">
        <f>H38</f>
        <v>47200</v>
      </c>
      <c r="I37" s="14">
        <f>I38</f>
        <v>47200</v>
      </c>
    </row>
    <row r="38" spans="1:9" ht="46.5" customHeight="1">
      <c r="A38" s="41" t="s">
        <v>9</v>
      </c>
      <c r="B38" s="42"/>
      <c r="C38" s="43"/>
      <c r="D38" s="6" t="s">
        <v>76</v>
      </c>
      <c r="E38" s="6" t="s">
        <v>77</v>
      </c>
      <c r="F38" s="6" t="s">
        <v>26</v>
      </c>
      <c r="G38" s="14">
        <v>47200</v>
      </c>
      <c r="H38" s="14">
        <v>47200</v>
      </c>
      <c r="I38" s="14">
        <v>47200</v>
      </c>
    </row>
    <row r="39" spans="1:9" ht="16.5" customHeight="1">
      <c r="A39" s="52" t="s">
        <v>3</v>
      </c>
      <c r="B39" s="52"/>
      <c r="C39" s="52"/>
      <c r="D39" s="10" t="s">
        <v>33</v>
      </c>
      <c r="E39" s="10"/>
      <c r="F39" s="10"/>
      <c r="G39" s="15">
        <f t="shared" ref="G39:I41" si="7">G40</f>
        <v>5558800</v>
      </c>
      <c r="H39" s="15">
        <f t="shared" si="7"/>
        <v>5252000</v>
      </c>
      <c r="I39" s="15">
        <f t="shared" si="7"/>
        <v>4945000</v>
      </c>
    </row>
    <row r="40" spans="1:9" ht="61.5" customHeight="1">
      <c r="A40" s="41" t="s">
        <v>46</v>
      </c>
      <c r="B40" s="42"/>
      <c r="C40" s="43"/>
      <c r="D40" s="7">
        <v>503</v>
      </c>
      <c r="E40" s="6" t="s">
        <v>43</v>
      </c>
      <c r="F40" s="6"/>
      <c r="G40" s="14">
        <f t="shared" si="7"/>
        <v>5558800</v>
      </c>
      <c r="H40" s="14">
        <f t="shared" si="7"/>
        <v>5252000</v>
      </c>
      <c r="I40" s="14">
        <f t="shared" si="7"/>
        <v>4945000</v>
      </c>
    </row>
    <row r="41" spans="1:9" ht="78" customHeight="1">
      <c r="A41" s="41" t="s">
        <v>44</v>
      </c>
      <c r="B41" s="42"/>
      <c r="C41" s="43"/>
      <c r="D41" s="7">
        <v>503</v>
      </c>
      <c r="E41" s="6" t="s">
        <v>43</v>
      </c>
      <c r="F41" s="6"/>
      <c r="G41" s="38">
        <f t="shared" si="7"/>
        <v>5558800</v>
      </c>
      <c r="H41" s="38">
        <f t="shared" si="7"/>
        <v>5252000</v>
      </c>
      <c r="I41" s="38">
        <f t="shared" si="7"/>
        <v>4945000</v>
      </c>
    </row>
    <row r="42" spans="1:9" ht="60.75" customHeight="1">
      <c r="A42" s="49" t="s">
        <v>9</v>
      </c>
      <c r="B42" s="50"/>
      <c r="C42" s="51"/>
      <c r="D42" s="7">
        <v>503</v>
      </c>
      <c r="E42" s="6" t="s">
        <v>43</v>
      </c>
      <c r="F42" s="6" t="s">
        <v>26</v>
      </c>
      <c r="G42" s="14">
        <v>5558800</v>
      </c>
      <c r="H42" s="38">
        <v>5252000</v>
      </c>
      <c r="I42" s="38">
        <v>4945000</v>
      </c>
    </row>
    <row r="43" spans="1:9" ht="19.5" customHeight="1">
      <c r="A43" s="52" t="s">
        <v>3</v>
      </c>
      <c r="B43" s="52"/>
      <c r="C43" s="52"/>
      <c r="D43" s="39">
        <v>505</v>
      </c>
      <c r="E43" s="10"/>
      <c r="F43" s="10"/>
      <c r="G43" s="13">
        <f t="shared" ref="G43:I46" si="8">G44</f>
        <v>500000</v>
      </c>
      <c r="H43" s="13">
        <f t="shared" si="8"/>
        <v>0</v>
      </c>
      <c r="I43" s="13">
        <f t="shared" si="8"/>
        <v>0</v>
      </c>
    </row>
    <row r="44" spans="1:9" ht="85.5" customHeight="1">
      <c r="A44" s="41" t="s">
        <v>46</v>
      </c>
      <c r="B44" s="42"/>
      <c r="C44" s="43"/>
      <c r="D44" s="7">
        <v>505</v>
      </c>
      <c r="E44" s="6" t="s">
        <v>19</v>
      </c>
      <c r="F44" s="6"/>
      <c r="G44" s="16">
        <f t="shared" si="8"/>
        <v>500000</v>
      </c>
      <c r="H44" s="16">
        <f t="shared" si="8"/>
        <v>0</v>
      </c>
      <c r="I44" s="16">
        <f t="shared" si="8"/>
        <v>0</v>
      </c>
    </row>
    <row r="45" spans="1:9" ht="48" customHeight="1">
      <c r="A45" s="41" t="s">
        <v>20</v>
      </c>
      <c r="B45" s="42"/>
      <c r="C45" s="43"/>
      <c r="D45" s="7">
        <v>505</v>
      </c>
      <c r="E45" s="6" t="s">
        <v>19</v>
      </c>
      <c r="F45" s="6"/>
      <c r="G45" s="16">
        <f t="shared" si="8"/>
        <v>500000</v>
      </c>
      <c r="H45" s="16">
        <f t="shared" si="8"/>
        <v>0</v>
      </c>
      <c r="I45" s="16">
        <f t="shared" si="8"/>
        <v>0</v>
      </c>
    </row>
    <row r="46" spans="1:9" ht="53.25" customHeight="1">
      <c r="A46" s="56" t="s">
        <v>7</v>
      </c>
      <c r="B46" s="56"/>
      <c r="C46" s="56"/>
      <c r="D46" s="7">
        <v>505</v>
      </c>
      <c r="E46" s="6" t="s">
        <v>19</v>
      </c>
      <c r="F46" s="6"/>
      <c r="G46" s="16">
        <f t="shared" si="8"/>
        <v>500000</v>
      </c>
      <c r="H46" s="16">
        <f>H47</f>
        <v>0</v>
      </c>
      <c r="I46" s="16">
        <f t="shared" si="8"/>
        <v>0</v>
      </c>
    </row>
    <row r="47" spans="1:9" ht="53.25" customHeight="1">
      <c r="A47" s="41" t="s">
        <v>9</v>
      </c>
      <c r="B47" s="42"/>
      <c r="C47" s="43"/>
      <c r="D47" s="7">
        <v>505</v>
      </c>
      <c r="E47" s="6" t="s">
        <v>19</v>
      </c>
      <c r="F47" s="6" t="s">
        <v>26</v>
      </c>
      <c r="G47" s="16">
        <v>500000</v>
      </c>
      <c r="I47" s="38"/>
    </row>
    <row r="48" spans="1:9" ht="39.75" customHeight="1">
      <c r="A48" s="55" t="s">
        <v>21</v>
      </c>
      <c r="B48" s="55"/>
      <c r="C48" s="55"/>
      <c r="D48" s="11">
        <v>1001</v>
      </c>
      <c r="E48" s="18" t="s">
        <v>18</v>
      </c>
      <c r="F48" s="11"/>
      <c r="G48" s="12">
        <f t="shared" ref="G48:I49" si="9">G49</f>
        <v>4681700</v>
      </c>
      <c r="H48" s="12">
        <f t="shared" si="9"/>
        <v>4681700</v>
      </c>
      <c r="I48" s="12">
        <f t="shared" si="9"/>
        <v>4681700</v>
      </c>
    </row>
    <row r="49" spans="1:9" ht="33.75" customHeight="1">
      <c r="A49" s="48" t="s">
        <v>23</v>
      </c>
      <c r="B49" s="48"/>
      <c r="C49" s="48"/>
      <c r="D49" s="7">
        <v>1001</v>
      </c>
      <c r="E49" s="6" t="s">
        <v>22</v>
      </c>
      <c r="F49" s="17"/>
      <c r="G49" s="38">
        <f>G50</f>
        <v>4681700</v>
      </c>
      <c r="H49" s="38">
        <f>H50</f>
        <v>4681700</v>
      </c>
      <c r="I49" s="38">
        <f t="shared" si="9"/>
        <v>4681700</v>
      </c>
    </row>
    <row r="50" spans="1:9" ht="15.75">
      <c r="A50" s="48" t="s">
        <v>24</v>
      </c>
      <c r="B50" s="48"/>
      <c r="C50" s="48"/>
      <c r="D50" s="7">
        <v>1001</v>
      </c>
      <c r="E50" s="6" t="s">
        <v>22</v>
      </c>
      <c r="F50" s="17">
        <v>540</v>
      </c>
      <c r="G50" s="38">
        <v>4681700</v>
      </c>
      <c r="H50" s="38">
        <v>4681700</v>
      </c>
      <c r="I50" s="38">
        <v>4681700</v>
      </c>
    </row>
    <row r="51" spans="1:9" ht="15.75">
      <c r="A51" s="47" t="s">
        <v>65</v>
      </c>
      <c r="B51" s="47"/>
      <c r="C51" s="47"/>
      <c r="D51" s="17"/>
      <c r="E51" s="17" t="s">
        <v>66</v>
      </c>
      <c r="F51" s="17"/>
      <c r="G51" s="38">
        <f>G52</f>
        <v>0</v>
      </c>
      <c r="H51" s="38">
        <f t="shared" ref="H51:I51" si="10">H52</f>
        <v>329200</v>
      </c>
      <c r="I51" s="38">
        <f t="shared" si="10"/>
        <v>659600</v>
      </c>
    </row>
    <row r="52" spans="1:9" ht="15.75">
      <c r="A52" s="47" t="s">
        <v>65</v>
      </c>
      <c r="B52" s="47"/>
      <c r="C52" s="47"/>
      <c r="D52" s="17"/>
      <c r="E52" s="17" t="s">
        <v>67</v>
      </c>
      <c r="F52" s="17">
        <v>900</v>
      </c>
      <c r="G52" s="38">
        <v>0</v>
      </c>
      <c r="H52" s="38">
        <v>329200</v>
      </c>
      <c r="I52" s="38">
        <v>659600</v>
      </c>
    </row>
  </sheetData>
  <mergeCells count="50">
    <mergeCell ref="A19:C19"/>
    <mergeCell ref="A20:C20"/>
    <mergeCell ref="A22:C22"/>
    <mergeCell ref="A30:C30"/>
    <mergeCell ref="A34:C34"/>
    <mergeCell ref="A33:C33"/>
    <mergeCell ref="A31:C31"/>
    <mergeCell ref="A32:C32"/>
    <mergeCell ref="A28:C28"/>
    <mergeCell ref="A21:C21"/>
    <mergeCell ref="A25:C25"/>
    <mergeCell ref="A35:C35"/>
    <mergeCell ref="E1:G1"/>
    <mergeCell ref="A13:C13"/>
    <mergeCell ref="A8:G8"/>
    <mergeCell ref="A14:C14"/>
    <mergeCell ref="A15:C15"/>
    <mergeCell ref="D11:D12"/>
    <mergeCell ref="A11:C12"/>
    <mergeCell ref="G11:I11"/>
    <mergeCell ref="A16:C16"/>
    <mergeCell ref="D3:G3"/>
    <mergeCell ref="A26:C26"/>
    <mergeCell ref="E11:E12"/>
    <mergeCell ref="C4:G5"/>
    <mergeCell ref="F10:G10"/>
    <mergeCell ref="A17:C17"/>
    <mergeCell ref="F11:F12"/>
    <mergeCell ref="A48:C48"/>
    <mergeCell ref="A49:C49"/>
    <mergeCell ref="A27:C27"/>
    <mergeCell ref="A29:C29"/>
    <mergeCell ref="A47:C47"/>
    <mergeCell ref="A43:C43"/>
    <mergeCell ref="A18:C18"/>
    <mergeCell ref="A24:C24"/>
    <mergeCell ref="A23:C23"/>
    <mergeCell ref="A46:C46"/>
    <mergeCell ref="A40:C40"/>
    <mergeCell ref="A44:C44"/>
    <mergeCell ref="A45:C45"/>
    <mergeCell ref="A41:C41"/>
    <mergeCell ref="A38:C38"/>
    <mergeCell ref="A37:C37"/>
    <mergeCell ref="A36:C36"/>
    <mergeCell ref="A51:C51"/>
    <mergeCell ref="A52:C52"/>
    <mergeCell ref="A50:C50"/>
    <mergeCell ref="A42:C42"/>
    <mergeCell ref="A39:C39"/>
  </mergeCells>
  <phoneticPr fontId="0" type="noConversion"/>
  <pageMargins left="0.78740157480314965" right="0.39370078740157483" top="0.59055118110236227" bottom="0.39370078740157483" header="0.51181102362204722" footer="0.5118110236220472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C12" sqref="C12"/>
    </sheetView>
  </sheetViews>
  <sheetFormatPr defaultRowHeight="12.75"/>
  <cols>
    <col min="3" max="3" width="25.140625" customWidth="1"/>
    <col min="4" max="4" width="15" customWidth="1"/>
    <col min="5" max="5" width="8.7109375" customWidth="1"/>
    <col min="6" max="6" width="14" customWidth="1"/>
    <col min="7" max="7" width="13" customWidth="1"/>
    <col min="8" max="8" width="12.5703125" customWidth="1"/>
  </cols>
  <sheetData>
    <row r="1" spans="1:10" ht="15.75">
      <c r="A1" s="3"/>
      <c r="B1" s="3"/>
      <c r="C1" s="3"/>
      <c r="D1" s="25"/>
      <c r="E1" s="25"/>
      <c r="F1" s="40" t="s">
        <v>81</v>
      </c>
    </row>
    <row r="2" spans="1:10" ht="15.75">
      <c r="A2" s="3"/>
      <c r="B2" s="3"/>
      <c r="C2" s="3"/>
      <c r="D2" s="25"/>
      <c r="E2" s="25"/>
      <c r="F2" s="25" t="s">
        <v>53</v>
      </c>
    </row>
    <row r="3" spans="1:10" ht="15.75">
      <c r="A3" s="3"/>
      <c r="B3" s="3"/>
      <c r="C3" s="57" t="s">
        <v>70</v>
      </c>
      <c r="D3" s="57"/>
      <c r="E3" s="57"/>
      <c r="F3" s="57"/>
    </row>
    <row r="4" spans="1:10" ht="15.75" customHeight="1">
      <c r="A4" s="73" t="s">
        <v>71</v>
      </c>
      <c r="B4" s="73"/>
      <c r="C4" s="73"/>
      <c r="D4" s="73"/>
      <c r="E4" s="73"/>
      <c r="F4" s="73"/>
    </row>
    <row r="5" spans="1:10" ht="15.75" customHeight="1">
      <c r="A5" s="73"/>
      <c r="B5" s="73"/>
      <c r="C5" s="73"/>
      <c r="D5" s="73"/>
      <c r="E5" s="73"/>
      <c r="F5" s="73"/>
    </row>
    <row r="6" spans="1:10" ht="12.75" customHeight="1">
      <c r="A6" s="3"/>
      <c r="B6" s="3"/>
      <c r="C6" s="2"/>
      <c r="D6" s="4"/>
      <c r="E6" s="4"/>
      <c r="F6" s="4"/>
    </row>
    <row r="7" spans="1:10" ht="12.75" customHeight="1">
      <c r="A7" s="3"/>
      <c r="B7" s="3"/>
      <c r="C7" s="2"/>
      <c r="D7" s="4"/>
      <c r="E7" s="4"/>
      <c r="F7" s="4"/>
    </row>
    <row r="8" spans="1:10" ht="15.75" customHeight="1">
      <c r="A8" s="61" t="s">
        <v>78</v>
      </c>
      <c r="B8" s="61"/>
      <c r="C8" s="61"/>
      <c r="D8" s="61"/>
      <c r="E8" s="61"/>
      <c r="F8" s="61"/>
    </row>
    <row r="9" spans="1:10" ht="15.75" customHeight="1">
      <c r="A9" s="61"/>
      <c r="B9" s="61"/>
      <c r="C9" s="61"/>
      <c r="D9" s="61"/>
      <c r="E9" s="61"/>
      <c r="F9" s="61"/>
      <c r="G9" s="1"/>
    </row>
    <row r="10" spans="1:10" ht="60.75" customHeight="1">
      <c r="A10" s="61"/>
      <c r="B10" s="61"/>
      <c r="C10" s="61"/>
      <c r="D10" s="61"/>
      <c r="E10" s="61"/>
      <c r="F10" s="61"/>
      <c r="G10" s="1"/>
    </row>
    <row r="11" spans="1:10" ht="15.75" customHeight="1">
      <c r="A11" s="26"/>
      <c r="B11" s="26"/>
      <c r="C11" s="26"/>
      <c r="D11" s="26"/>
      <c r="E11" s="26"/>
      <c r="F11" s="26"/>
      <c r="G11" s="1"/>
    </row>
    <row r="12" spans="1:10" ht="14.25" customHeight="1">
      <c r="A12" s="2"/>
      <c r="B12" s="2"/>
      <c r="C12" s="2"/>
      <c r="D12" s="2"/>
      <c r="E12" s="74"/>
      <c r="F12" s="73"/>
      <c r="G12" s="1"/>
      <c r="H12" s="27" t="s">
        <v>48</v>
      </c>
    </row>
    <row r="13" spans="1:10" ht="12.75" customHeight="1">
      <c r="A13" s="65" t="s">
        <v>0</v>
      </c>
      <c r="B13" s="66"/>
      <c r="C13" s="67"/>
      <c r="D13" s="53" t="s">
        <v>16</v>
      </c>
      <c r="E13" s="79" t="s">
        <v>6</v>
      </c>
      <c r="F13" s="71" t="s">
        <v>47</v>
      </c>
      <c r="G13" s="71"/>
      <c r="H13" s="71"/>
      <c r="I13" s="2"/>
    </row>
    <row r="14" spans="1:10" ht="26.25" customHeight="1">
      <c r="A14" s="68"/>
      <c r="B14" s="69"/>
      <c r="C14" s="70"/>
      <c r="D14" s="54"/>
      <c r="E14" s="54"/>
      <c r="F14" s="5" t="s">
        <v>49</v>
      </c>
      <c r="G14" s="21" t="s">
        <v>50</v>
      </c>
      <c r="H14" s="21" t="s">
        <v>51</v>
      </c>
    </row>
    <row r="15" spans="1:10" ht="14.25" customHeight="1">
      <c r="A15" s="58">
        <v>1</v>
      </c>
      <c r="B15" s="59"/>
      <c r="C15" s="60"/>
      <c r="D15" s="5">
        <v>2</v>
      </c>
      <c r="E15" s="5">
        <v>3</v>
      </c>
      <c r="F15" s="19">
        <v>5</v>
      </c>
      <c r="G15" s="22">
        <v>6</v>
      </c>
      <c r="H15" s="22">
        <v>7</v>
      </c>
      <c r="J15" s="28"/>
    </row>
    <row r="16" spans="1:10" ht="23.25" customHeight="1">
      <c r="A16" s="62" t="s">
        <v>17</v>
      </c>
      <c r="B16" s="63"/>
      <c r="C16" s="64"/>
      <c r="D16" s="11"/>
      <c r="E16" s="11"/>
      <c r="F16" s="12">
        <f>F17+F19+F25+F23+F27+F29+F31+F34+F36</f>
        <v>13964204</v>
      </c>
      <c r="G16" s="12">
        <f t="shared" ref="G16:H16" si="0">G17+G19+G25+G23+G27+G29+G31+G34+G36</f>
        <v>13503500</v>
      </c>
      <c r="H16" s="12">
        <f t="shared" si="0"/>
        <v>13541200</v>
      </c>
    </row>
    <row r="17" spans="1:9" ht="24" customHeight="1">
      <c r="A17" s="56" t="s">
        <v>30</v>
      </c>
      <c r="B17" s="56"/>
      <c r="C17" s="56"/>
      <c r="D17" s="6" t="s">
        <v>40</v>
      </c>
      <c r="E17" s="6"/>
      <c r="F17" s="14">
        <f>Лист1!G18</f>
        <v>984200</v>
      </c>
      <c r="G17" s="14">
        <f>Лист1!H18</f>
        <v>984200</v>
      </c>
      <c r="H17" s="14">
        <f>Лист1!I18</f>
        <v>984200</v>
      </c>
    </row>
    <row r="18" spans="1:9" ht="27.75" customHeight="1">
      <c r="A18" s="41" t="s">
        <v>59</v>
      </c>
      <c r="B18" s="42"/>
      <c r="C18" s="43"/>
      <c r="D18" s="6" t="s">
        <v>40</v>
      </c>
      <c r="E18" s="6" t="s">
        <v>25</v>
      </c>
      <c r="F18" s="14">
        <f>Лист1!G19</f>
        <v>984200</v>
      </c>
      <c r="G18" s="14">
        <f>Лист1!H19</f>
        <v>984200</v>
      </c>
      <c r="H18" s="14">
        <f>Лист1!I19</f>
        <v>984200</v>
      </c>
    </row>
    <row r="19" spans="1:9" ht="22.5" customHeight="1">
      <c r="A19" s="56" t="s">
        <v>54</v>
      </c>
      <c r="B19" s="56"/>
      <c r="C19" s="56"/>
      <c r="D19" s="6" t="s">
        <v>41</v>
      </c>
      <c r="E19" s="6"/>
      <c r="F19" s="14">
        <f>SUM(F20:F22)</f>
        <v>1854100</v>
      </c>
      <c r="G19" s="14">
        <f t="shared" ref="G19:H19" si="1">SUM(G20:G22)</f>
        <v>1856200</v>
      </c>
      <c r="H19" s="14">
        <f t="shared" si="1"/>
        <v>1858500</v>
      </c>
    </row>
    <row r="20" spans="1:9" ht="27.75" customHeight="1">
      <c r="A20" s="41" t="s">
        <v>59</v>
      </c>
      <c r="B20" s="42"/>
      <c r="C20" s="43"/>
      <c r="D20" s="6" t="s">
        <v>41</v>
      </c>
      <c r="E20" s="6" t="s">
        <v>25</v>
      </c>
      <c r="F20" s="14">
        <f>Лист1!G23</f>
        <v>1473800</v>
      </c>
      <c r="G20" s="14">
        <f>Лист1!H23</f>
        <v>1141900</v>
      </c>
      <c r="H20" s="14">
        <f>Лист1!I23</f>
        <v>1141900</v>
      </c>
    </row>
    <row r="21" spans="1:9" ht="45.75" customHeight="1">
      <c r="A21" s="41" t="s">
        <v>9</v>
      </c>
      <c r="B21" s="42"/>
      <c r="C21" s="43"/>
      <c r="D21" s="6" t="s">
        <v>41</v>
      </c>
      <c r="E21" s="6" t="s">
        <v>26</v>
      </c>
      <c r="F21" s="14">
        <f>Лист1!G24</f>
        <v>370200</v>
      </c>
      <c r="G21" s="14">
        <f>Лист1!H24</f>
        <v>704200</v>
      </c>
      <c r="H21" s="14">
        <f>Лист1!I24</f>
        <v>706500</v>
      </c>
    </row>
    <row r="22" spans="1:9" ht="45.75" customHeight="1">
      <c r="A22" s="41" t="s">
        <v>55</v>
      </c>
      <c r="B22" s="42"/>
      <c r="C22" s="43"/>
      <c r="D22" s="6" t="s">
        <v>41</v>
      </c>
      <c r="E22" s="6" t="s">
        <v>27</v>
      </c>
      <c r="F22" s="14">
        <f>Лист1!G25</f>
        <v>10100</v>
      </c>
      <c r="G22" s="14">
        <f>Лист1!H25</f>
        <v>10100</v>
      </c>
      <c r="H22" s="14">
        <f>Лист1!I25</f>
        <v>10100</v>
      </c>
    </row>
    <row r="23" spans="1:9" ht="30.75" customHeight="1">
      <c r="A23" s="41" t="s">
        <v>56</v>
      </c>
      <c r="B23" s="42"/>
      <c r="C23" s="43"/>
      <c r="D23" s="6" t="s">
        <v>57</v>
      </c>
      <c r="E23" s="6"/>
      <c r="F23" s="14">
        <f>F24</f>
        <v>15000</v>
      </c>
      <c r="G23" s="14">
        <f t="shared" ref="G23:H23" si="2">G24</f>
        <v>15000</v>
      </c>
      <c r="H23" s="14">
        <f t="shared" si="2"/>
        <v>15000</v>
      </c>
    </row>
    <row r="24" spans="1:9" ht="24.75" customHeight="1">
      <c r="A24" s="41" t="s">
        <v>14</v>
      </c>
      <c r="B24" s="42"/>
      <c r="C24" s="43"/>
      <c r="D24" s="6" t="s">
        <v>57</v>
      </c>
      <c r="E24" s="6" t="s">
        <v>27</v>
      </c>
      <c r="F24" s="14">
        <f>Лист1!G29</f>
        <v>15000</v>
      </c>
      <c r="G24" s="14">
        <f>Лист1!H29</f>
        <v>15000</v>
      </c>
      <c r="H24" s="14">
        <f>Лист1!I29</f>
        <v>15000</v>
      </c>
    </row>
    <row r="25" spans="1:9" ht="24.75" customHeight="1">
      <c r="A25" s="41" t="s">
        <v>75</v>
      </c>
      <c r="B25" s="42"/>
      <c r="C25" s="43"/>
      <c r="D25" s="6" t="s">
        <v>77</v>
      </c>
      <c r="E25" s="10"/>
      <c r="F25" s="14">
        <f>F26</f>
        <v>47200</v>
      </c>
      <c r="G25" s="14">
        <f t="shared" ref="G25:H25" si="3">G26</f>
        <v>47200</v>
      </c>
      <c r="H25" s="14">
        <f t="shared" si="3"/>
        <v>47200</v>
      </c>
      <c r="I25" s="30"/>
    </row>
    <row r="26" spans="1:9" ht="35.25" customHeight="1">
      <c r="A26" s="41" t="s">
        <v>9</v>
      </c>
      <c r="B26" s="42"/>
      <c r="C26" s="43"/>
      <c r="D26" s="6" t="s">
        <v>77</v>
      </c>
      <c r="E26" s="6" t="s">
        <v>26</v>
      </c>
      <c r="F26" s="14">
        <f>Лист1!G38</f>
        <v>47200</v>
      </c>
      <c r="G26" s="14">
        <f>Лист1!H38</f>
        <v>47200</v>
      </c>
      <c r="H26" s="14">
        <f>Лист1!I38</f>
        <v>47200</v>
      </c>
      <c r="I26" s="30"/>
    </row>
    <row r="27" spans="1:9" ht="33.75" customHeight="1">
      <c r="A27" s="41" t="s">
        <v>58</v>
      </c>
      <c r="B27" s="42"/>
      <c r="C27" s="43"/>
      <c r="D27" s="6" t="s">
        <v>43</v>
      </c>
      <c r="E27" s="6"/>
      <c r="F27" s="14">
        <f>F28</f>
        <v>5558800</v>
      </c>
      <c r="G27" s="14">
        <f t="shared" ref="G27:H27" si="4">G28</f>
        <v>5252000</v>
      </c>
      <c r="H27" s="14">
        <f t="shared" si="4"/>
        <v>4945000</v>
      </c>
    </row>
    <row r="28" spans="1:9" ht="36" customHeight="1">
      <c r="A28" s="41" t="s">
        <v>9</v>
      </c>
      <c r="B28" s="42"/>
      <c r="C28" s="43"/>
      <c r="D28" s="6" t="s">
        <v>43</v>
      </c>
      <c r="E28" s="6" t="s">
        <v>26</v>
      </c>
      <c r="F28" s="14">
        <f>Лист1!G42</f>
        <v>5558800</v>
      </c>
      <c r="G28" s="14">
        <f>Лист1!H42</f>
        <v>5252000</v>
      </c>
      <c r="H28" s="14">
        <f>Лист1!I42</f>
        <v>4945000</v>
      </c>
    </row>
    <row r="29" spans="1:9" ht="45" customHeight="1">
      <c r="A29" s="41" t="s">
        <v>7</v>
      </c>
      <c r="B29" s="42"/>
      <c r="C29" s="43"/>
      <c r="D29" s="6" t="s">
        <v>19</v>
      </c>
      <c r="E29" s="6"/>
      <c r="F29" s="16">
        <f>F30</f>
        <v>500000</v>
      </c>
      <c r="G29" s="16">
        <f t="shared" ref="G29:H29" si="5">G30</f>
        <v>0</v>
      </c>
      <c r="H29" s="16">
        <f t="shared" si="5"/>
        <v>0</v>
      </c>
    </row>
    <row r="30" spans="1:9" ht="45" customHeight="1">
      <c r="A30" s="41" t="s">
        <v>9</v>
      </c>
      <c r="B30" s="42"/>
      <c r="C30" s="43"/>
      <c r="D30" s="6" t="s">
        <v>19</v>
      </c>
      <c r="E30" s="6" t="s">
        <v>26</v>
      </c>
      <c r="F30" s="16">
        <f>Лист1!G47</f>
        <v>500000</v>
      </c>
      <c r="G30" s="16">
        <f>Лист1!H47</f>
        <v>0</v>
      </c>
      <c r="H30" s="16">
        <f>Лист1!I47</f>
        <v>0</v>
      </c>
    </row>
    <row r="31" spans="1:9" ht="35.25" customHeight="1">
      <c r="A31" s="41" t="s">
        <v>38</v>
      </c>
      <c r="B31" s="42"/>
      <c r="C31" s="43"/>
      <c r="D31" s="6" t="s">
        <v>37</v>
      </c>
      <c r="E31" s="6"/>
      <c r="F31" s="16">
        <f>F32+F33</f>
        <v>323204</v>
      </c>
      <c r="G31" s="16">
        <f t="shared" ref="G31:H31" si="6">G32+G33</f>
        <v>338000</v>
      </c>
      <c r="H31" s="16">
        <f t="shared" si="6"/>
        <v>350000</v>
      </c>
    </row>
    <row r="32" spans="1:9" ht="18.75" customHeight="1">
      <c r="A32" s="41" t="s">
        <v>59</v>
      </c>
      <c r="B32" s="42"/>
      <c r="C32" s="43"/>
      <c r="D32" s="6" t="s">
        <v>37</v>
      </c>
      <c r="E32" s="6" t="s">
        <v>25</v>
      </c>
      <c r="F32" s="16">
        <f>Лист1!G33</f>
        <v>309204</v>
      </c>
      <c r="G32" s="16">
        <f>Лист1!H33</f>
        <v>324000</v>
      </c>
      <c r="H32" s="16">
        <f>Лист1!I33</f>
        <v>336000</v>
      </c>
    </row>
    <row r="33" spans="1:8" ht="31.5" customHeight="1">
      <c r="A33" s="41" t="s">
        <v>9</v>
      </c>
      <c r="B33" s="42"/>
      <c r="C33" s="43"/>
      <c r="D33" s="6" t="s">
        <v>37</v>
      </c>
      <c r="E33" s="6" t="s">
        <v>26</v>
      </c>
      <c r="F33" s="16">
        <f>Лист1!G34</f>
        <v>14000</v>
      </c>
      <c r="G33" s="16">
        <f>Лист1!H34</f>
        <v>14000</v>
      </c>
      <c r="H33" s="16">
        <f>Лист1!I34</f>
        <v>14000</v>
      </c>
    </row>
    <row r="34" spans="1:8" ht="33" customHeight="1">
      <c r="A34" s="41" t="s">
        <v>23</v>
      </c>
      <c r="B34" s="42"/>
      <c r="C34" s="43"/>
      <c r="D34" s="6" t="s">
        <v>22</v>
      </c>
      <c r="E34" s="6"/>
      <c r="F34" s="16">
        <f>F35</f>
        <v>4681700</v>
      </c>
      <c r="G34" s="16">
        <f t="shared" ref="G34:H34" si="7">G35</f>
        <v>4681700</v>
      </c>
      <c r="H34" s="16">
        <f t="shared" si="7"/>
        <v>4681700</v>
      </c>
    </row>
    <row r="35" spans="1:8" ht="15.75" customHeight="1">
      <c r="A35" s="41" t="s">
        <v>60</v>
      </c>
      <c r="B35" s="42"/>
      <c r="C35" s="43"/>
      <c r="D35" s="6" t="s">
        <v>22</v>
      </c>
      <c r="E35" s="6" t="s">
        <v>61</v>
      </c>
      <c r="F35" s="16">
        <f>Лист1!G50</f>
        <v>4681700</v>
      </c>
      <c r="G35" s="16">
        <f>Лист1!H50</f>
        <v>4681700</v>
      </c>
      <c r="H35" s="16">
        <f>Лист1!I50</f>
        <v>4681700</v>
      </c>
    </row>
    <row r="36" spans="1:8" ht="15.75">
      <c r="A36" s="76" t="s">
        <v>65</v>
      </c>
      <c r="B36" s="77"/>
      <c r="C36" s="78"/>
      <c r="D36" s="36" t="s">
        <v>66</v>
      </c>
      <c r="E36" s="17"/>
      <c r="F36" s="17">
        <f>F37</f>
        <v>0</v>
      </c>
      <c r="G36" s="17">
        <f t="shared" ref="G36:H36" si="8">G37</f>
        <v>329200</v>
      </c>
      <c r="H36" s="17">
        <f t="shared" si="8"/>
        <v>659600</v>
      </c>
    </row>
    <row r="37" spans="1:8" ht="15.75">
      <c r="A37" s="75" t="s">
        <v>65</v>
      </c>
      <c r="B37" s="75"/>
      <c r="C37" s="75"/>
      <c r="D37" s="36" t="s">
        <v>67</v>
      </c>
      <c r="E37" s="17">
        <v>900</v>
      </c>
      <c r="F37" s="17">
        <f>Лист1!G52</f>
        <v>0</v>
      </c>
      <c r="G37" s="17">
        <f>Лист1!H52</f>
        <v>329200</v>
      </c>
      <c r="H37" s="17">
        <f>Лист1!I52</f>
        <v>659600</v>
      </c>
    </row>
    <row r="38" spans="1:8" ht="15.75">
      <c r="G38" s="29"/>
    </row>
    <row r="39" spans="1:8" ht="15.75">
      <c r="G39" s="30"/>
    </row>
    <row r="40" spans="1:8" ht="15.75">
      <c r="G40" s="30"/>
    </row>
    <row r="41" spans="1:8" ht="15.75">
      <c r="G41" s="29"/>
    </row>
    <row r="42" spans="1:8" ht="15.75">
      <c r="C42" s="28"/>
      <c r="G42" s="29"/>
    </row>
    <row r="43" spans="1:8" ht="15.75">
      <c r="G43" s="29"/>
    </row>
    <row r="44" spans="1:8" ht="15.75">
      <c r="G44" s="31"/>
    </row>
    <row r="45" spans="1:8" ht="15.75">
      <c r="G45" s="32"/>
    </row>
    <row r="46" spans="1:8" ht="15.75">
      <c r="G46" s="32"/>
    </row>
    <row r="47" spans="1:8" ht="15.75">
      <c r="G47" s="32"/>
    </row>
    <row r="48" spans="1:8" ht="15.75">
      <c r="G48" s="32"/>
    </row>
    <row r="49" spans="7:7" ht="15.75">
      <c r="G49" s="32"/>
    </row>
    <row r="50" spans="7:7" ht="15.75">
      <c r="G50" s="33"/>
    </row>
    <row r="51" spans="7:7" ht="15.75">
      <c r="G51" s="3"/>
    </row>
    <row r="52" spans="7:7" ht="15.75">
      <c r="G52" s="3"/>
    </row>
  </sheetData>
  <mergeCells count="31">
    <mergeCell ref="A30:C30"/>
    <mergeCell ref="A29:C29"/>
    <mergeCell ref="C3:F3"/>
    <mergeCell ref="A4:F5"/>
    <mergeCell ref="A8:F10"/>
    <mergeCell ref="E12:F12"/>
    <mergeCell ref="A13:C14"/>
    <mergeCell ref="D13:D14"/>
    <mergeCell ref="E13:E14"/>
    <mergeCell ref="F13:H13"/>
    <mergeCell ref="A15:C15"/>
    <mergeCell ref="A16:C16"/>
    <mergeCell ref="A17:C17"/>
    <mergeCell ref="A18:C18"/>
    <mergeCell ref="A19:C19"/>
    <mergeCell ref="A37:C37"/>
    <mergeCell ref="A20:C20"/>
    <mergeCell ref="A21:C21"/>
    <mergeCell ref="A22:C22"/>
    <mergeCell ref="A23:C23"/>
    <mergeCell ref="A24:C24"/>
    <mergeCell ref="A36:C36"/>
    <mergeCell ref="A35:C35"/>
    <mergeCell ref="A28:C28"/>
    <mergeCell ref="A27:C27"/>
    <mergeCell ref="A25:C25"/>
    <mergeCell ref="A26:C26"/>
    <mergeCell ref="A34:C34"/>
    <mergeCell ref="A33:C33"/>
    <mergeCell ref="A32:C32"/>
    <mergeCell ref="A31:C3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0"/>
  <sheetViews>
    <sheetView workbookViewId="0">
      <selection activeCell="C1" sqref="C1"/>
    </sheetView>
  </sheetViews>
  <sheetFormatPr defaultRowHeight="12.75"/>
  <cols>
    <col min="3" max="3" width="20" customWidth="1"/>
    <col min="4" max="4" width="8.85546875" customWidth="1"/>
    <col min="5" max="5" width="14.5703125" customWidth="1"/>
    <col min="6" max="6" width="8.42578125" customWidth="1"/>
    <col min="7" max="7" width="12.7109375" customWidth="1"/>
    <col min="8" max="8" width="12.42578125" customWidth="1"/>
    <col min="9" max="9" width="12.5703125" customWidth="1"/>
  </cols>
  <sheetData>
    <row r="1" spans="1:9" ht="15.75">
      <c r="A1" s="3"/>
      <c r="B1" s="3"/>
      <c r="C1" s="3"/>
      <c r="D1" s="3"/>
      <c r="E1" s="57" t="s">
        <v>64</v>
      </c>
      <c r="F1" s="57"/>
      <c r="G1" s="57"/>
    </row>
    <row r="2" spans="1:9" ht="15.75">
      <c r="A2" s="3"/>
      <c r="B2" s="3"/>
      <c r="C2" s="3"/>
      <c r="D2" s="3"/>
      <c r="E2" s="57" t="s">
        <v>53</v>
      </c>
      <c r="F2" s="57"/>
      <c r="G2" s="57"/>
    </row>
    <row r="3" spans="1:9" ht="15.75">
      <c r="A3" s="3"/>
      <c r="B3" s="3"/>
      <c r="C3" s="57" t="s">
        <v>70</v>
      </c>
      <c r="D3" s="57"/>
      <c r="E3" s="57"/>
      <c r="F3" s="57"/>
      <c r="G3" s="57"/>
    </row>
    <row r="4" spans="1:9" ht="15.75" customHeight="1">
      <c r="A4" s="3"/>
      <c r="B4" s="3"/>
      <c r="C4" s="73" t="s">
        <v>72</v>
      </c>
      <c r="D4" s="73"/>
      <c r="E4" s="73"/>
      <c r="F4" s="73"/>
      <c r="G4" s="73"/>
    </row>
    <row r="5" spans="1:9" ht="15.75" customHeight="1">
      <c r="A5" s="3"/>
      <c r="B5" s="3"/>
      <c r="C5" s="73"/>
      <c r="D5" s="73"/>
      <c r="E5" s="73"/>
      <c r="F5" s="73"/>
      <c r="G5" s="73"/>
    </row>
    <row r="6" spans="1:9" ht="12.75" customHeight="1">
      <c r="A6" s="3"/>
      <c r="B6" s="3"/>
      <c r="C6" s="2"/>
      <c r="D6" s="4"/>
      <c r="E6" s="4"/>
      <c r="F6" s="4"/>
      <c r="G6" s="4"/>
    </row>
    <row r="7" spans="1:9" ht="12.75" customHeight="1">
      <c r="A7" s="61" t="s">
        <v>73</v>
      </c>
      <c r="B7" s="61"/>
      <c r="C7" s="61"/>
      <c r="D7" s="61"/>
      <c r="E7" s="61"/>
      <c r="F7" s="61"/>
      <c r="G7" s="61"/>
    </row>
    <row r="8" spans="1:9" ht="35.25" customHeight="1">
      <c r="A8" s="61"/>
      <c r="B8" s="61"/>
      <c r="C8" s="61"/>
      <c r="D8" s="61"/>
      <c r="E8" s="61"/>
      <c r="F8" s="61"/>
      <c r="G8" s="61"/>
      <c r="H8" s="1"/>
    </row>
    <row r="9" spans="1:9" ht="15.75" customHeight="1">
      <c r="A9" s="8"/>
      <c r="B9" s="8"/>
      <c r="C9" s="8"/>
      <c r="D9" s="8"/>
      <c r="E9" s="8"/>
      <c r="F9" s="8"/>
      <c r="G9" s="8"/>
      <c r="H9" s="1"/>
    </row>
    <row r="10" spans="1:9" ht="14.25" customHeight="1">
      <c r="A10" s="2"/>
      <c r="B10" s="2"/>
      <c r="C10" s="2"/>
      <c r="D10" s="2"/>
      <c r="E10" s="2"/>
      <c r="F10" s="74"/>
      <c r="G10" s="74"/>
      <c r="H10" s="2"/>
      <c r="I10" s="23" t="s">
        <v>48</v>
      </c>
    </row>
    <row r="11" spans="1:9" ht="12.75" customHeight="1">
      <c r="A11" s="65" t="s">
        <v>0</v>
      </c>
      <c r="B11" s="66"/>
      <c r="C11" s="67"/>
      <c r="D11" s="84" t="s">
        <v>62</v>
      </c>
      <c r="E11" s="53" t="s">
        <v>16</v>
      </c>
      <c r="F11" s="53" t="s">
        <v>6</v>
      </c>
      <c r="G11" s="71" t="s">
        <v>47</v>
      </c>
      <c r="H11" s="72"/>
      <c r="I11" s="72"/>
    </row>
    <row r="12" spans="1:9" ht="26.25" customHeight="1">
      <c r="A12" s="68"/>
      <c r="B12" s="69"/>
      <c r="C12" s="70"/>
      <c r="D12" s="85"/>
      <c r="E12" s="54"/>
      <c r="F12" s="54"/>
      <c r="G12" s="5" t="s">
        <v>49</v>
      </c>
      <c r="H12" s="21" t="s">
        <v>50</v>
      </c>
      <c r="I12" s="21" t="s">
        <v>51</v>
      </c>
    </row>
    <row r="13" spans="1:9" ht="14.25" customHeight="1">
      <c r="A13" s="58">
        <v>1</v>
      </c>
      <c r="B13" s="59"/>
      <c r="C13" s="60"/>
      <c r="D13" s="5">
        <v>2</v>
      </c>
      <c r="E13" s="5">
        <v>3</v>
      </c>
      <c r="F13" s="5">
        <v>4</v>
      </c>
      <c r="G13" s="19">
        <v>5</v>
      </c>
      <c r="H13" s="22">
        <v>6</v>
      </c>
      <c r="I13" s="22">
        <v>7</v>
      </c>
    </row>
    <row r="14" spans="1:9" ht="23.25" customHeight="1">
      <c r="A14" s="62" t="s">
        <v>17</v>
      </c>
      <c r="B14" s="82"/>
      <c r="C14" s="83"/>
      <c r="D14" s="34"/>
      <c r="E14" s="11"/>
      <c r="F14" s="11"/>
      <c r="G14" s="12"/>
      <c r="H14" s="20"/>
      <c r="I14" s="20"/>
    </row>
    <row r="15" spans="1:9" ht="19.5" customHeight="1">
      <c r="A15" s="44" t="s">
        <v>63</v>
      </c>
      <c r="B15" s="82"/>
      <c r="C15" s="83"/>
      <c r="D15" s="35">
        <v>791</v>
      </c>
      <c r="E15" s="24"/>
      <c r="F15" s="24"/>
      <c r="G15" s="13">
        <f>G16+G18+G22+G24+G26+G28+G30+G33+G35</f>
        <v>13964204</v>
      </c>
      <c r="H15" s="13">
        <f t="shared" ref="H15:I15" si="0">H16+H18+H22+H24+H26+H28+H30+H33+H35</f>
        <v>13503500</v>
      </c>
      <c r="I15" s="13">
        <f t="shared" si="0"/>
        <v>13541200</v>
      </c>
    </row>
    <row r="16" spans="1:9" ht="24" customHeight="1">
      <c r="A16" s="56" t="s">
        <v>30</v>
      </c>
      <c r="B16" s="56"/>
      <c r="C16" s="56"/>
      <c r="D16" s="36">
        <v>791</v>
      </c>
      <c r="E16" s="6" t="s">
        <v>40</v>
      </c>
      <c r="F16" s="6"/>
      <c r="G16" s="16">
        <f>Лист1!G18</f>
        <v>984200</v>
      </c>
      <c r="H16" s="16">
        <f>Лист1!H18</f>
        <v>984200</v>
      </c>
      <c r="I16" s="16">
        <f>Лист1!I18</f>
        <v>984200</v>
      </c>
    </row>
    <row r="17" spans="1:9" ht="30" customHeight="1">
      <c r="A17" s="41" t="s">
        <v>59</v>
      </c>
      <c r="B17" s="80"/>
      <c r="C17" s="81"/>
      <c r="D17" s="36">
        <v>791</v>
      </c>
      <c r="E17" s="6" t="s">
        <v>40</v>
      </c>
      <c r="F17" s="6" t="s">
        <v>25</v>
      </c>
      <c r="G17" s="14">
        <f>Лист1!G19</f>
        <v>984200</v>
      </c>
      <c r="H17" s="14">
        <f>Лист1!H19</f>
        <v>984200</v>
      </c>
      <c r="I17" s="14">
        <f>Лист1!I19</f>
        <v>984200</v>
      </c>
    </row>
    <row r="18" spans="1:9" ht="22.5" customHeight="1">
      <c r="A18" s="56" t="s">
        <v>54</v>
      </c>
      <c r="B18" s="56"/>
      <c r="C18" s="56"/>
      <c r="D18" s="36">
        <v>791</v>
      </c>
      <c r="E18" s="6" t="s">
        <v>41</v>
      </c>
      <c r="F18" s="6"/>
      <c r="G18" s="14">
        <f>G19+G20+G21</f>
        <v>1854100</v>
      </c>
      <c r="H18" s="14">
        <f t="shared" ref="H18:I18" si="1">H19+H20+H21</f>
        <v>1856200</v>
      </c>
      <c r="I18" s="14">
        <f t="shared" si="1"/>
        <v>1858500</v>
      </c>
    </row>
    <row r="19" spans="1:9" ht="33.75" customHeight="1">
      <c r="A19" s="41" t="s">
        <v>59</v>
      </c>
      <c r="B19" s="80"/>
      <c r="C19" s="81"/>
      <c r="D19" s="36">
        <v>791</v>
      </c>
      <c r="E19" s="6" t="s">
        <v>41</v>
      </c>
      <c r="F19" s="6" t="s">
        <v>25</v>
      </c>
      <c r="G19" s="14">
        <f>Лист1!G23</f>
        <v>1473800</v>
      </c>
      <c r="H19" s="14">
        <f>Лист1!H23</f>
        <v>1141900</v>
      </c>
      <c r="I19" s="14">
        <f>Лист1!I23</f>
        <v>1141900</v>
      </c>
    </row>
    <row r="20" spans="1:9" ht="45.75" customHeight="1">
      <c r="A20" s="41" t="s">
        <v>9</v>
      </c>
      <c r="B20" s="42"/>
      <c r="C20" s="43"/>
      <c r="D20" s="36">
        <v>791</v>
      </c>
      <c r="E20" s="6" t="s">
        <v>41</v>
      </c>
      <c r="F20" s="6" t="s">
        <v>26</v>
      </c>
      <c r="G20" s="14">
        <f>Лист1!G24</f>
        <v>370200</v>
      </c>
      <c r="H20" s="14">
        <f>Лист1!H24</f>
        <v>704200</v>
      </c>
      <c r="I20" s="14">
        <f>Лист1!I24</f>
        <v>706500</v>
      </c>
    </row>
    <row r="21" spans="1:9" ht="45.75" customHeight="1">
      <c r="A21" s="41" t="s">
        <v>55</v>
      </c>
      <c r="B21" s="80"/>
      <c r="C21" s="81"/>
      <c r="D21" s="36">
        <v>791</v>
      </c>
      <c r="E21" s="6" t="s">
        <v>41</v>
      </c>
      <c r="F21" s="6" t="s">
        <v>27</v>
      </c>
      <c r="G21" s="14">
        <f>Лист1!G25</f>
        <v>10100</v>
      </c>
      <c r="H21" s="14">
        <f>Лист1!H25</f>
        <v>10100</v>
      </c>
      <c r="I21" s="14">
        <f>Лист1!I25</f>
        <v>10100</v>
      </c>
    </row>
    <row r="22" spans="1:9" ht="34.5" customHeight="1">
      <c r="A22" s="41" t="s">
        <v>56</v>
      </c>
      <c r="B22" s="42"/>
      <c r="C22" s="43"/>
      <c r="D22" s="36">
        <v>791</v>
      </c>
      <c r="E22" s="6" t="s">
        <v>57</v>
      </c>
      <c r="F22" s="6"/>
      <c r="G22" s="14">
        <f>G23</f>
        <v>15000</v>
      </c>
      <c r="H22" s="14">
        <f t="shared" ref="H22:I22" si="2">H23</f>
        <v>15000</v>
      </c>
      <c r="I22" s="14">
        <f t="shared" si="2"/>
        <v>15000</v>
      </c>
    </row>
    <row r="23" spans="1:9" ht="24.75" customHeight="1">
      <c r="A23" s="41" t="s">
        <v>14</v>
      </c>
      <c r="B23" s="42"/>
      <c r="C23" s="43"/>
      <c r="D23" s="36">
        <v>791</v>
      </c>
      <c r="E23" s="6" t="s">
        <v>57</v>
      </c>
      <c r="F23" s="6" t="s">
        <v>27</v>
      </c>
      <c r="G23" s="14">
        <f>Лист1!G29</f>
        <v>15000</v>
      </c>
      <c r="H23" s="14">
        <f>Лист1!H29</f>
        <v>15000</v>
      </c>
      <c r="I23" s="14">
        <f>Лист1!I29</f>
        <v>15000</v>
      </c>
    </row>
    <row r="24" spans="1:9" ht="24.75" customHeight="1">
      <c r="A24" s="41" t="s">
        <v>75</v>
      </c>
      <c r="B24" s="42"/>
      <c r="C24" s="43"/>
      <c r="D24" s="6" t="s">
        <v>76</v>
      </c>
      <c r="E24" s="6" t="s">
        <v>77</v>
      </c>
      <c r="F24" s="6"/>
      <c r="G24" s="14">
        <f>G25</f>
        <v>47200</v>
      </c>
      <c r="H24" s="14">
        <f t="shared" ref="H24:I24" si="3">H25</f>
        <v>47200</v>
      </c>
      <c r="I24" s="14">
        <f t="shared" si="3"/>
        <v>47200</v>
      </c>
    </row>
    <row r="25" spans="1:9" ht="46.5" customHeight="1">
      <c r="A25" s="41" t="s">
        <v>9</v>
      </c>
      <c r="B25" s="42"/>
      <c r="C25" s="43"/>
      <c r="D25" s="6" t="s">
        <v>76</v>
      </c>
      <c r="E25" s="6" t="s">
        <v>77</v>
      </c>
      <c r="F25" s="6" t="s">
        <v>26</v>
      </c>
      <c r="G25" s="14">
        <f>Лист1!G38</f>
        <v>47200</v>
      </c>
      <c r="H25" s="14">
        <f>Лист1!H38</f>
        <v>47200</v>
      </c>
      <c r="I25" s="14">
        <f>Лист1!I38</f>
        <v>47200</v>
      </c>
    </row>
    <row r="26" spans="1:9" ht="39.75" customHeight="1">
      <c r="A26" s="41" t="s">
        <v>58</v>
      </c>
      <c r="B26" s="42"/>
      <c r="C26" s="43"/>
      <c r="D26" s="36">
        <v>791</v>
      </c>
      <c r="E26" s="6" t="s">
        <v>43</v>
      </c>
      <c r="F26" s="6"/>
      <c r="G26" s="14">
        <f>G27</f>
        <v>5558800</v>
      </c>
      <c r="H26" s="14">
        <f t="shared" ref="H26:I26" si="4">H27</f>
        <v>5252000</v>
      </c>
      <c r="I26" s="14">
        <f t="shared" si="4"/>
        <v>4945000</v>
      </c>
    </row>
    <row r="27" spans="1:9" ht="53.25" customHeight="1">
      <c r="A27" s="41" t="s">
        <v>9</v>
      </c>
      <c r="B27" s="80"/>
      <c r="C27" s="81"/>
      <c r="D27" s="36">
        <v>791</v>
      </c>
      <c r="E27" s="6" t="s">
        <v>43</v>
      </c>
      <c r="F27" s="6" t="s">
        <v>26</v>
      </c>
      <c r="G27" s="14">
        <f>Лист1!G42</f>
        <v>5558800</v>
      </c>
      <c r="H27" s="14">
        <f>Лист1!H42</f>
        <v>5252000</v>
      </c>
      <c r="I27" s="14">
        <f>Лист1!I42</f>
        <v>4945000</v>
      </c>
    </row>
    <row r="28" spans="1:9" ht="53.25" customHeight="1">
      <c r="A28" s="41" t="s">
        <v>7</v>
      </c>
      <c r="B28" s="80"/>
      <c r="C28" s="81"/>
      <c r="D28" s="36">
        <v>791</v>
      </c>
      <c r="E28" s="6" t="s">
        <v>19</v>
      </c>
      <c r="F28" s="6"/>
      <c r="G28" s="14">
        <f>G29</f>
        <v>500000</v>
      </c>
      <c r="H28" s="14">
        <f t="shared" ref="H28:I28" si="5">H29</f>
        <v>0</v>
      </c>
      <c r="I28" s="14">
        <f t="shared" si="5"/>
        <v>0</v>
      </c>
    </row>
    <row r="29" spans="1:9" ht="31.5" customHeight="1">
      <c r="A29" s="41" t="s">
        <v>9</v>
      </c>
      <c r="B29" s="80"/>
      <c r="C29" s="81"/>
      <c r="D29" s="36">
        <v>791</v>
      </c>
      <c r="E29" s="6" t="s">
        <v>19</v>
      </c>
      <c r="F29" s="6" t="s">
        <v>26</v>
      </c>
      <c r="G29" s="14">
        <f>Лист1!G47</f>
        <v>500000</v>
      </c>
      <c r="H29" s="14">
        <f>Лист1!H47</f>
        <v>0</v>
      </c>
      <c r="I29" s="14">
        <f>Лист1!I47</f>
        <v>0</v>
      </c>
    </row>
    <row r="30" spans="1:9" ht="48.75" customHeight="1">
      <c r="A30" s="41" t="s">
        <v>38</v>
      </c>
      <c r="B30" s="80"/>
      <c r="C30" s="81"/>
      <c r="D30" s="36">
        <v>791</v>
      </c>
      <c r="E30" s="6" t="s">
        <v>37</v>
      </c>
      <c r="F30" s="6"/>
      <c r="G30" s="14">
        <f>G31+G32</f>
        <v>323204</v>
      </c>
      <c r="H30" s="14">
        <f t="shared" ref="H30:I30" si="6">H31+H32</f>
        <v>338000</v>
      </c>
      <c r="I30" s="14">
        <f t="shared" si="6"/>
        <v>350000</v>
      </c>
    </row>
    <row r="31" spans="1:9" ht="29.25" customHeight="1">
      <c r="A31" s="41" t="s">
        <v>59</v>
      </c>
      <c r="B31" s="80"/>
      <c r="C31" s="81"/>
      <c r="D31" s="36">
        <v>791</v>
      </c>
      <c r="E31" s="6" t="s">
        <v>37</v>
      </c>
      <c r="F31" s="6" t="s">
        <v>25</v>
      </c>
      <c r="G31" s="14">
        <f>Лист1!G33</f>
        <v>309204</v>
      </c>
      <c r="H31" s="14">
        <f>Лист1!H33</f>
        <v>324000</v>
      </c>
      <c r="I31" s="14">
        <f>Лист1!I33</f>
        <v>336000</v>
      </c>
    </row>
    <row r="32" spans="1:9" ht="48.75" customHeight="1">
      <c r="A32" s="41" t="s">
        <v>9</v>
      </c>
      <c r="B32" s="80"/>
      <c r="C32" s="81"/>
      <c r="D32" s="36">
        <v>791</v>
      </c>
      <c r="E32" s="6" t="s">
        <v>37</v>
      </c>
      <c r="F32" s="6" t="s">
        <v>26</v>
      </c>
      <c r="G32" s="14">
        <f>Лист1!G34</f>
        <v>14000</v>
      </c>
      <c r="H32" s="14">
        <f>Лист1!H34</f>
        <v>14000</v>
      </c>
      <c r="I32" s="14">
        <f>Лист1!I34</f>
        <v>14000</v>
      </c>
    </row>
    <row r="33" spans="1:9" ht="31.5" customHeight="1">
      <c r="A33" s="48" t="s">
        <v>23</v>
      </c>
      <c r="B33" s="48"/>
      <c r="C33" s="48"/>
      <c r="D33" s="36">
        <v>791</v>
      </c>
      <c r="E33" s="6" t="s">
        <v>22</v>
      </c>
      <c r="F33" s="17"/>
      <c r="G33" s="14">
        <f>G34</f>
        <v>4681700</v>
      </c>
      <c r="H33" s="14">
        <f t="shared" ref="H33:I33" si="7">H34</f>
        <v>4681700</v>
      </c>
      <c r="I33" s="14">
        <f t="shared" si="7"/>
        <v>4681700</v>
      </c>
    </row>
    <row r="34" spans="1:9" ht="15.75">
      <c r="A34" s="48" t="s">
        <v>60</v>
      </c>
      <c r="B34" s="48"/>
      <c r="C34" s="48"/>
      <c r="D34" s="17">
        <v>791</v>
      </c>
      <c r="E34" s="6" t="s">
        <v>22</v>
      </c>
      <c r="F34" s="17">
        <v>200</v>
      </c>
      <c r="G34" s="14">
        <f>Лист1!G50</f>
        <v>4681700</v>
      </c>
      <c r="H34" s="14">
        <f>Лист1!H50</f>
        <v>4681700</v>
      </c>
      <c r="I34" s="14">
        <f>Лист1!I50</f>
        <v>4681700</v>
      </c>
    </row>
    <row r="35" spans="1:9" ht="15.75">
      <c r="A35" s="75" t="s">
        <v>65</v>
      </c>
      <c r="B35" s="75"/>
      <c r="C35" s="75"/>
      <c r="D35" s="17"/>
      <c r="E35" s="36" t="s">
        <v>66</v>
      </c>
      <c r="F35" s="17"/>
      <c r="G35" s="17">
        <f>G36</f>
        <v>0</v>
      </c>
      <c r="H35" s="17">
        <f t="shared" ref="H35:I35" si="8">H36</f>
        <v>329200</v>
      </c>
      <c r="I35" s="17">
        <f t="shared" si="8"/>
        <v>659600</v>
      </c>
    </row>
    <row r="36" spans="1:9" ht="15.75">
      <c r="A36" s="75" t="s">
        <v>65</v>
      </c>
      <c r="B36" s="75"/>
      <c r="C36" s="75"/>
      <c r="D36" s="17"/>
      <c r="E36" s="36" t="s">
        <v>67</v>
      </c>
      <c r="F36" s="17">
        <v>900</v>
      </c>
      <c r="G36" s="17">
        <f>Лист1!G52</f>
        <v>0</v>
      </c>
      <c r="H36" s="17">
        <f>Лист1!H52</f>
        <v>329200</v>
      </c>
      <c r="I36" s="17">
        <f>Лист1!I52</f>
        <v>659600</v>
      </c>
    </row>
    <row r="37" spans="1:9" ht="15.75">
      <c r="G37" s="30"/>
    </row>
    <row r="38" spans="1:9" ht="15.75">
      <c r="G38" s="30"/>
    </row>
    <row r="39" spans="1:9" ht="15.75">
      <c r="G39" s="29"/>
    </row>
    <row r="40" spans="1:9" ht="15.75">
      <c r="G40" s="29"/>
    </row>
    <row r="41" spans="1:9" ht="15.75">
      <c r="G41" s="29"/>
    </row>
    <row r="42" spans="1:9" ht="15.75">
      <c r="G42" s="31"/>
    </row>
    <row r="43" spans="1:9" ht="15.75">
      <c r="G43" s="32"/>
    </row>
    <row r="44" spans="1:9" ht="15.75">
      <c r="G44" s="32"/>
    </row>
    <row r="45" spans="1:9" ht="15.75">
      <c r="G45" s="32"/>
    </row>
    <row r="46" spans="1:9" ht="15.75">
      <c r="G46" s="32"/>
    </row>
    <row r="47" spans="1:9" ht="15.75">
      <c r="G47" s="32"/>
    </row>
    <row r="48" spans="1:9" ht="15.75">
      <c r="G48" s="33"/>
    </row>
    <row r="49" spans="7:7" ht="15.75">
      <c r="G49" s="3"/>
    </row>
    <row r="50" spans="7:7" ht="15.75">
      <c r="G50" s="3"/>
    </row>
  </sheetData>
  <mergeCells count="35">
    <mergeCell ref="E1:G1"/>
    <mergeCell ref="E2:G2"/>
    <mergeCell ref="C3:G3"/>
    <mergeCell ref="C4:G5"/>
    <mergeCell ref="A7:G8"/>
    <mergeCell ref="F10:G10"/>
    <mergeCell ref="A11:C12"/>
    <mergeCell ref="D11:D12"/>
    <mergeCell ref="E11:E12"/>
    <mergeCell ref="F11:F12"/>
    <mergeCell ref="G11:I11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5:C35"/>
    <mergeCell ref="A36:C36"/>
    <mergeCell ref="A23:C23"/>
    <mergeCell ref="A26:C26"/>
    <mergeCell ref="A27:C27"/>
    <mergeCell ref="A34:C34"/>
    <mergeCell ref="A28:C28"/>
    <mergeCell ref="A29:C29"/>
    <mergeCell ref="A30:C30"/>
    <mergeCell ref="A31:C31"/>
    <mergeCell ref="A32:C32"/>
    <mergeCell ref="A33:C33"/>
    <mergeCell ref="A24:C24"/>
    <mergeCell ref="A25:C2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IntelUser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Регина</dc:creator>
  <cp:lastModifiedBy>w10</cp:lastModifiedBy>
  <cp:lastPrinted>2022-11-10T06:49:09Z</cp:lastPrinted>
  <dcterms:created xsi:type="dcterms:W3CDTF">2008-11-19T11:23:38Z</dcterms:created>
  <dcterms:modified xsi:type="dcterms:W3CDTF">2022-12-29T10:40:26Z</dcterms:modified>
</cp:coreProperties>
</file>